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CashFlow1stQ2017" sheetId="1" r:id="rId1"/>
  </sheets>
  <definedNames>
    <definedName name="_xlnm.Print_Area" localSheetId="0">CashFlow1stQ2017!$A$1:$C$67</definedName>
  </definedNames>
  <calcPr calcId="125725"/>
</workbook>
</file>

<file path=xl/calcChain.xml><?xml version="1.0" encoding="utf-8"?>
<calcChain xmlns="http://schemas.openxmlformats.org/spreadsheetml/2006/main">
  <c r="C56" i="1"/>
  <c r="C52"/>
  <c r="C47"/>
  <c r="C53" s="1"/>
  <c r="C41"/>
  <c r="C33"/>
  <c r="C42" s="1"/>
  <c r="C24"/>
  <c r="C13"/>
  <c r="C17" s="1"/>
  <c r="C25" s="1"/>
</calcChain>
</file>

<file path=xl/sharedStrings.xml><?xml version="1.0" encoding="utf-8"?>
<sst xmlns="http://schemas.openxmlformats.org/spreadsheetml/2006/main" count="61" uniqueCount="56">
  <si>
    <t>Annex E</t>
  </si>
  <si>
    <t>Republic of the Philippines</t>
  </si>
  <si>
    <t>Province of Iloilo</t>
  </si>
  <si>
    <t>MUNICIPALITY OF MINA</t>
  </si>
  <si>
    <t>Consolidated Statement of Cash Flows</t>
  </si>
  <si>
    <t>For the period ended March 31 , 2017</t>
  </si>
  <si>
    <t>Cash Flows from Operating Activities</t>
  </si>
  <si>
    <t>Cash Inflows</t>
  </si>
  <si>
    <t xml:space="preserve">     Collection from taxpayers                                                         </t>
  </si>
  <si>
    <t xml:space="preserve">     Share from Internal Revenue Allotment</t>
  </si>
  <si>
    <t xml:space="preserve">     Receipts from business/service income</t>
  </si>
  <si>
    <t xml:space="preserve">     Interest Income</t>
  </si>
  <si>
    <t xml:space="preserve">     Dividend Income </t>
  </si>
  <si>
    <t xml:space="preserve">     Other Receipts</t>
  </si>
  <si>
    <t xml:space="preserve">    Total Cash Inflows</t>
  </si>
  <si>
    <t>Cash Outflows</t>
  </si>
  <si>
    <t>Payment of expenses</t>
  </si>
  <si>
    <t>Payments to suppliers and creditors</t>
  </si>
  <si>
    <t xml:space="preserve">    Payments to employees</t>
  </si>
  <si>
    <t xml:space="preserve">    Interest Expense</t>
  </si>
  <si>
    <t xml:space="preserve">    Other Expenses</t>
  </si>
  <si>
    <t>Total Cash Outflows</t>
  </si>
  <si>
    <t>Net Cash Flows from Operating Activities</t>
  </si>
  <si>
    <t>Cash Flows from Investing Activities</t>
  </si>
  <si>
    <t xml:space="preserve">     Proceeds from Sale of Investment Property</t>
  </si>
  <si>
    <t xml:space="preserve">     Proceeds from Sale/Disposal of Property, Plant and </t>
  </si>
  <si>
    <t xml:space="preserve">            Equipment</t>
  </si>
  <si>
    <t xml:space="preserve">     Proceeds from Sale of Non-Current Investments</t>
  </si>
  <si>
    <t xml:space="preserve">     Collection of Principal on loans to other entities</t>
  </si>
  <si>
    <t xml:space="preserve">     Total Cash Inflows</t>
  </si>
  <si>
    <t>Purchase/Construction of Investment Property</t>
  </si>
  <si>
    <t>Purchase/Construction of Property, Plant and Equipment</t>
  </si>
  <si>
    <t xml:space="preserve"> Investment</t>
  </si>
  <si>
    <t>Purchase of Bearer Biological Assets</t>
  </si>
  <si>
    <t xml:space="preserve">    Purchase of Intangible Assets</t>
  </si>
  <si>
    <t xml:space="preserve">    Grants to other Entities</t>
  </si>
  <si>
    <t xml:space="preserve">    Total Cash Outflows</t>
  </si>
  <si>
    <t>Net Cash Flows from  Investing Activities</t>
  </si>
  <si>
    <t>Cash Flows from Financing Activities</t>
  </si>
  <si>
    <t>Proceeds from Issuance of Bonds</t>
  </si>
  <si>
    <t xml:space="preserve">     Proceeds from Grants/Loans</t>
  </si>
  <si>
    <t>Total Cash Inflows</t>
  </si>
  <si>
    <t>Payment of Long-Term Liabilities</t>
  </si>
  <si>
    <t>Retirement/Redemption of debt securities</t>
  </si>
  <si>
    <t>Payment of loan amortization</t>
  </si>
  <si>
    <t>Net Cash Flows from Financing Activities</t>
  </si>
  <si>
    <t>Total Cash Provided by Operating, Investing and Financing Activities</t>
  </si>
  <si>
    <t>Add: Cash at the Beginning of the year, Jan. 1,2016</t>
  </si>
  <si>
    <t>Cash Balance at the End of the Year, Dec.31,2016</t>
  </si>
  <si>
    <t xml:space="preserve">                                                                                                                          CERTIFIED CORRECT:</t>
  </si>
  <si>
    <t xml:space="preserve">                                                                                                                        OIC-Municipal Accountant</t>
  </si>
  <si>
    <t>NOTED:</t>
  </si>
  <si>
    <t xml:space="preserve">            </t>
  </si>
  <si>
    <t>Municipal Mayor</t>
  </si>
  <si>
    <t xml:space="preserve">                                                                                                                        (SGD.) ELEANOR P. PASUQUIN</t>
  </si>
  <si>
    <t>(SGD.) HON. REY P. GRABATO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</si>
</sst>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[$PHP]\ * #,##0.00_);_([$PHP]\ * \(#,##0.00\);_([$PHP]\ 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2"/>
      <color theme="1"/>
      <name val="Areal"/>
    </font>
    <font>
      <sz val="11"/>
      <color theme="1"/>
      <name val="Areal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eal"/>
    </font>
    <font>
      <sz val="10"/>
      <color theme="1"/>
      <name val="Areal"/>
    </font>
    <font>
      <b/>
      <i/>
      <sz val="10"/>
      <color theme="1"/>
      <name val="Areal"/>
    </font>
    <font>
      <b/>
      <sz val="8"/>
      <color theme="1"/>
      <name val="Areal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9" fillId="0" borderId="0" xfId="0" applyFont="1" applyBorder="1" applyAlignment="1">
      <alignment horizontal="center" vertical="top" wrapText="1"/>
    </xf>
    <xf numFmtId="164" fontId="9" fillId="0" borderId="0" xfId="1" applyNumberFormat="1" applyFont="1" applyBorder="1" applyAlignment="1">
      <alignment horizontal="center" vertical="top" wrapText="1"/>
    </xf>
    <xf numFmtId="43" fontId="9" fillId="0" borderId="0" xfId="1" applyFont="1" applyBorder="1" applyAlignment="1">
      <alignment horizontal="center" vertical="top" wrapText="1"/>
    </xf>
    <xf numFmtId="43" fontId="9" fillId="0" borderId="1" xfId="1" applyFont="1" applyBorder="1" applyAlignment="1">
      <alignment horizontal="center" vertical="top" wrapText="1"/>
    </xf>
    <xf numFmtId="43" fontId="9" fillId="0" borderId="1" xfId="0" applyNumberFormat="1" applyFont="1" applyBorder="1" applyAlignment="1">
      <alignment horizontal="center" vertical="top" wrapText="1"/>
    </xf>
    <xf numFmtId="43" fontId="9" fillId="0" borderId="0" xfId="1" applyFont="1" applyBorder="1" applyAlignment="1">
      <alignment horizontal="left" vertical="top" wrapText="1"/>
    </xf>
    <xf numFmtId="43" fontId="1" fillId="0" borderId="0" xfId="1" applyFont="1"/>
    <xf numFmtId="43" fontId="9" fillId="0" borderId="2" xfId="1" applyFont="1" applyBorder="1" applyAlignment="1">
      <alignment horizontal="left" vertical="top" wrapText="1"/>
    </xf>
    <xf numFmtId="43" fontId="9" fillId="0" borderId="2" xfId="1" applyFont="1" applyBorder="1" applyAlignment="1">
      <alignment horizontal="center" vertical="top" wrapText="1"/>
    </xf>
    <xf numFmtId="0" fontId="11" fillId="0" borderId="0" xfId="0" applyFont="1" applyBorder="1" applyAlignment="1">
      <alignment horizontal="justify" vertical="top" wrapText="1"/>
    </xf>
    <xf numFmtId="0" fontId="8" fillId="0" borderId="0" xfId="0" applyFont="1" applyBorder="1" applyAlignment="1">
      <alignment horizontal="center" vertical="top" wrapText="1"/>
    </xf>
    <xf numFmtId="164" fontId="9" fillId="0" borderId="3" xfId="1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2" fillId="0" borderId="0" xfId="0" applyFont="1" applyBorder="1"/>
    <xf numFmtId="43" fontId="2" fillId="0" borderId="0" xfId="1" applyFont="1" applyBorder="1"/>
    <xf numFmtId="0" fontId="3" fillId="0" borderId="0" xfId="0" applyFont="1" applyBorder="1" applyAlignment="1">
      <alignment horizontal="left"/>
    </xf>
    <xf numFmtId="0" fontId="13" fillId="0" borderId="0" xfId="0" applyFont="1" applyBorder="1"/>
    <xf numFmtId="0" fontId="14" fillId="0" borderId="0" xfId="0" applyFont="1" applyBorder="1"/>
    <xf numFmtId="0" fontId="12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8"/>
  <sheetViews>
    <sheetView tabSelected="1" workbookViewId="0">
      <selection activeCell="C67" sqref="C67"/>
    </sheetView>
  </sheetViews>
  <sheetFormatPr defaultRowHeight="15"/>
  <cols>
    <col min="1" max="1" width="51.42578125" style="1" customWidth="1"/>
    <col min="2" max="2" width="0" hidden="1" customWidth="1"/>
    <col min="3" max="3" width="25.140625" customWidth="1"/>
    <col min="5" max="5" width="13.140625" customWidth="1"/>
  </cols>
  <sheetData>
    <row r="1" spans="1:11">
      <c r="C1" s="2" t="s">
        <v>0</v>
      </c>
      <c r="K1" s="2"/>
    </row>
    <row r="2" spans="1:11" ht="15.75">
      <c r="A2" s="3"/>
      <c r="B2" s="4"/>
      <c r="C2" s="4"/>
    </row>
    <row r="3" spans="1:11">
      <c r="A3" s="5" t="s">
        <v>1</v>
      </c>
      <c r="B3" s="5"/>
      <c r="C3" s="5"/>
    </row>
    <row r="4" spans="1:11">
      <c r="A4" s="5" t="s">
        <v>2</v>
      </c>
      <c r="B4" s="5"/>
      <c r="C4" s="5"/>
    </row>
    <row r="5" spans="1:11">
      <c r="A5" s="6" t="s">
        <v>3</v>
      </c>
      <c r="B5" s="6"/>
      <c r="C5" s="6"/>
    </row>
    <row r="6" spans="1:11">
      <c r="A6" s="7" t="s">
        <v>4</v>
      </c>
      <c r="B6" s="7"/>
      <c r="C6" s="7"/>
    </row>
    <row r="7" spans="1:11">
      <c r="A7" s="8" t="s">
        <v>5</v>
      </c>
      <c r="B7" s="8"/>
      <c r="C7" s="8"/>
    </row>
    <row r="8" spans="1:11">
      <c r="A8" s="9"/>
      <c r="B8" s="4"/>
      <c r="C8" s="4"/>
    </row>
    <row r="9" spans="1:11" ht="18" customHeight="1">
      <c r="A9" s="10" t="s">
        <v>6</v>
      </c>
      <c r="B9" s="11"/>
      <c r="C9" s="11"/>
      <c r="D9" s="1"/>
    </row>
    <row r="10" spans="1:11" ht="18" customHeight="1">
      <c r="A10" s="12" t="s">
        <v>7</v>
      </c>
      <c r="B10" s="13"/>
      <c r="C10" s="13"/>
      <c r="D10" s="1"/>
    </row>
    <row r="11" spans="1:11" ht="18" customHeight="1">
      <c r="A11" s="11" t="s">
        <v>8</v>
      </c>
      <c r="B11" s="13"/>
      <c r="C11" s="14">
        <v>1785217.13</v>
      </c>
      <c r="D11" s="1"/>
    </row>
    <row r="12" spans="1:11" ht="18" customHeight="1">
      <c r="A12" s="11" t="s">
        <v>9</v>
      </c>
      <c r="B12" s="13"/>
      <c r="C12" s="15">
        <v>16867479</v>
      </c>
      <c r="D12" s="1"/>
    </row>
    <row r="13" spans="1:11" ht="18" customHeight="1">
      <c r="A13" s="11" t="s">
        <v>10</v>
      </c>
      <c r="B13" s="13"/>
      <c r="C13" s="15">
        <f>296578.8+332646.3+728572.74</f>
        <v>1357797.8399999999</v>
      </c>
      <c r="D13" s="1"/>
    </row>
    <row r="14" spans="1:11" ht="18" customHeight="1">
      <c r="A14" s="11" t="s">
        <v>11</v>
      </c>
      <c r="B14" s="13"/>
      <c r="C14" s="15"/>
      <c r="D14" s="1"/>
    </row>
    <row r="15" spans="1:11" ht="18" customHeight="1">
      <c r="A15" s="11" t="s">
        <v>12</v>
      </c>
      <c r="B15" s="13"/>
      <c r="C15" s="15">
        <v>0</v>
      </c>
      <c r="D15" s="1"/>
    </row>
    <row r="16" spans="1:11" ht="18" customHeight="1">
      <c r="A16" s="11" t="s">
        <v>13</v>
      </c>
      <c r="B16" s="13"/>
      <c r="C16" s="15">
        <v>220155.2</v>
      </c>
      <c r="D16" s="1"/>
    </row>
    <row r="17" spans="1:4" ht="18" customHeight="1">
      <c r="A17" s="10" t="s">
        <v>14</v>
      </c>
      <c r="B17" s="13"/>
      <c r="C17" s="16">
        <f>SUM(C11:C16)</f>
        <v>20230649.169999998</v>
      </c>
      <c r="D17" s="1"/>
    </row>
    <row r="18" spans="1:4" ht="18" customHeight="1">
      <c r="A18" s="12" t="s">
        <v>15</v>
      </c>
      <c r="B18" s="13"/>
      <c r="C18" s="13"/>
      <c r="D18" s="1"/>
    </row>
    <row r="19" spans="1:4" ht="18" customHeight="1">
      <c r="A19" s="11" t="s">
        <v>16</v>
      </c>
      <c r="B19" s="13"/>
      <c r="C19" s="15">
        <v>0</v>
      </c>
      <c r="D19" s="1"/>
    </row>
    <row r="20" spans="1:4" ht="18" customHeight="1">
      <c r="A20" s="11" t="s">
        <v>17</v>
      </c>
      <c r="B20" s="13"/>
      <c r="C20" s="15">
        <v>1559779.69</v>
      </c>
      <c r="D20" s="1"/>
    </row>
    <row r="21" spans="1:4" ht="18" customHeight="1">
      <c r="A21" s="11" t="s">
        <v>18</v>
      </c>
      <c r="B21" s="13"/>
      <c r="C21" s="15">
        <v>7928770</v>
      </c>
      <c r="D21" s="1"/>
    </row>
    <row r="22" spans="1:4" ht="18" customHeight="1">
      <c r="A22" s="11" t="s">
        <v>19</v>
      </c>
      <c r="B22" s="13"/>
      <c r="C22" s="15">
        <v>0</v>
      </c>
      <c r="D22" s="1"/>
    </row>
    <row r="23" spans="1:4" ht="18" customHeight="1">
      <c r="A23" s="11" t="s">
        <v>20</v>
      </c>
      <c r="B23" s="13"/>
      <c r="C23" s="15"/>
      <c r="D23" s="1"/>
    </row>
    <row r="24" spans="1:4" ht="18" customHeight="1">
      <c r="A24" s="10" t="s">
        <v>21</v>
      </c>
      <c r="B24" s="13"/>
      <c r="C24" s="16">
        <f>SUM(C19:C23)</f>
        <v>9488549.6899999995</v>
      </c>
      <c r="D24" s="1"/>
    </row>
    <row r="25" spans="1:4" ht="18" customHeight="1">
      <c r="A25" s="10" t="s">
        <v>22</v>
      </c>
      <c r="B25" s="13"/>
      <c r="C25" s="16">
        <f>C17-C24</f>
        <v>10742099.479999999</v>
      </c>
      <c r="D25" s="1"/>
    </row>
    <row r="26" spans="1:4" ht="18" customHeight="1">
      <c r="A26" s="10" t="s">
        <v>23</v>
      </c>
      <c r="B26" s="13"/>
      <c r="C26" s="13"/>
      <c r="D26" s="1"/>
    </row>
    <row r="27" spans="1:4" ht="18" customHeight="1">
      <c r="A27" s="12" t="s">
        <v>7</v>
      </c>
      <c r="B27" s="13"/>
      <c r="C27" s="13"/>
      <c r="D27" s="1"/>
    </row>
    <row r="28" spans="1:4" ht="18" customHeight="1">
      <c r="A28" s="11" t="s">
        <v>24</v>
      </c>
      <c r="B28" s="13"/>
      <c r="C28" s="15">
        <v>0</v>
      </c>
      <c r="D28" s="1"/>
    </row>
    <row r="29" spans="1:4" ht="18" customHeight="1">
      <c r="A29" s="11" t="s">
        <v>25</v>
      </c>
      <c r="B29" s="13"/>
      <c r="C29" s="15"/>
      <c r="D29" s="1"/>
    </row>
    <row r="30" spans="1:4" ht="18" customHeight="1">
      <c r="A30" s="11" t="s">
        <v>26</v>
      </c>
      <c r="B30" s="13"/>
      <c r="C30" s="15">
        <v>0</v>
      </c>
      <c r="D30" s="1"/>
    </row>
    <row r="31" spans="1:4" ht="18" customHeight="1">
      <c r="A31" s="11" t="s">
        <v>27</v>
      </c>
      <c r="B31" s="13"/>
      <c r="C31" s="15">
        <v>0</v>
      </c>
      <c r="D31" s="1"/>
    </row>
    <row r="32" spans="1:4" ht="18" customHeight="1">
      <c r="A32" s="11" t="s">
        <v>28</v>
      </c>
      <c r="B32" s="13"/>
      <c r="C32" s="15">
        <v>0</v>
      </c>
      <c r="D32" s="1"/>
    </row>
    <row r="33" spans="1:4" ht="18" customHeight="1">
      <c r="A33" s="10" t="s">
        <v>29</v>
      </c>
      <c r="B33" s="13"/>
      <c r="C33" s="17">
        <f>SUM(C28:C32)</f>
        <v>0</v>
      </c>
      <c r="D33" s="1"/>
    </row>
    <row r="34" spans="1:4" ht="18" customHeight="1">
      <c r="A34" s="12" t="s">
        <v>15</v>
      </c>
      <c r="B34" s="13"/>
      <c r="C34" s="13"/>
      <c r="D34" s="1"/>
    </row>
    <row r="35" spans="1:4" ht="18" customHeight="1">
      <c r="A35" s="11" t="s">
        <v>30</v>
      </c>
      <c r="B35" s="13"/>
      <c r="C35" s="18">
        <v>0</v>
      </c>
      <c r="D35" s="1"/>
    </row>
    <row r="36" spans="1:4" ht="18" customHeight="1">
      <c r="A36" s="11" t="s">
        <v>31</v>
      </c>
      <c r="B36" s="13"/>
      <c r="C36" s="19">
        <v>3059492.55</v>
      </c>
      <c r="D36" s="1"/>
    </row>
    <row r="37" spans="1:4" ht="18" customHeight="1">
      <c r="A37" s="11" t="s">
        <v>32</v>
      </c>
      <c r="B37" s="13"/>
      <c r="C37" s="18">
        <v>0</v>
      </c>
      <c r="D37" s="1"/>
    </row>
    <row r="38" spans="1:4" ht="18" customHeight="1">
      <c r="A38" s="11" t="s">
        <v>33</v>
      </c>
      <c r="B38" s="13"/>
      <c r="C38" s="18">
        <v>0</v>
      </c>
      <c r="D38" s="1"/>
    </row>
    <row r="39" spans="1:4" ht="18" customHeight="1">
      <c r="A39" s="11" t="s">
        <v>34</v>
      </c>
      <c r="B39" s="13"/>
      <c r="C39" s="18">
        <v>0</v>
      </c>
      <c r="D39" s="1"/>
    </row>
    <row r="40" spans="1:4" ht="18" customHeight="1">
      <c r="A40" s="11" t="s">
        <v>35</v>
      </c>
      <c r="B40" s="13"/>
      <c r="C40" s="20">
        <v>221000</v>
      </c>
      <c r="D40" s="1"/>
    </row>
    <row r="41" spans="1:4" ht="18" customHeight="1">
      <c r="A41" s="10" t="s">
        <v>36</v>
      </c>
      <c r="B41" s="13"/>
      <c r="C41" s="18">
        <f>SUM(C35:C40)</f>
        <v>3280492.55</v>
      </c>
      <c r="D41" s="1"/>
    </row>
    <row r="42" spans="1:4" ht="18" customHeight="1">
      <c r="A42" s="10" t="s">
        <v>37</v>
      </c>
      <c r="B42" s="13"/>
      <c r="C42" s="16">
        <f>C33-C41</f>
        <v>-3280492.55</v>
      </c>
      <c r="D42" s="1"/>
    </row>
    <row r="43" spans="1:4" ht="18" customHeight="1">
      <c r="A43" s="10" t="s">
        <v>38</v>
      </c>
      <c r="B43" s="13"/>
      <c r="C43" s="13"/>
      <c r="D43" s="1"/>
    </row>
    <row r="44" spans="1:4" ht="18" customHeight="1">
      <c r="A44" s="12" t="s">
        <v>7</v>
      </c>
      <c r="B44" s="13"/>
      <c r="C44" s="13"/>
      <c r="D44" s="1"/>
    </row>
    <row r="45" spans="1:4" ht="18" customHeight="1">
      <c r="A45" s="11" t="s">
        <v>39</v>
      </c>
      <c r="B45" s="13"/>
      <c r="C45" s="15">
        <v>0</v>
      </c>
      <c r="D45" s="1"/>
    </row>
    <row r="46" spans="1:4" ht="18" customHeight="1">
      <c r="A46" s="11" t="s">
        <v>40</v>
      </c>
      <c r="B46" s="13"/>
      <c r="C46" s="21">
        <v>162000</v>
      </c>
      <c r="D46" s="1"/>
    </row>
    <row r="47" spans="1:4" ht="18" customHeight="1">
      <c r="A47" s="10" t="s">
        <v>41</v>
      </c>
      <c r="B47" s="13"/>
      <c r="C47" s="15">
        <f>SUM(C46)</f>
        <v>162000</v>
      </c>
      <c r="D47" s="1"/>
    </row>
    <row r="48" spans="1:4" ht="18" customHeight="1">
      <c r="A48" s="12" t="s">
        <v>15</v>
      </c>
      <c r="B48" s="13"/>
      <c r="C48" s="15"/>
      <c r="D48" s="1"/>
    </row>
    <row r="49" spans="1:4" ht="18" customHeight="1">
      <c r="A49" s="11" t="s">
        <v>42</v>
      </c>
      <c r="B49" s="13"/>
      <c r="C49" s="15">
        <v>0</v>
      </c>
      <c r="D49" s="1"/>
    </row>
    <row r="50" spans="1:4" ht="18" customHeight="1">
      <c r="A50" s="11" t="s">
        <v>43</v>
      </c>
      <c r="B50" s="13"/>
      <c r="C50" s="15">
        <v>0</v>
      </c>
      <c r="D50" s="1"/>
    </row>
    <row r="51" spans="1:4" ht="18" customHeight="1">
      <c r="A51" s="11" t="s">
        <v>44</v>
      </c>
      <c r="B51" s="13"/>
      <c r="C51" s="15"/>
      <c r="D51" s="1"/>
    </row>
    <row r="52" spans="1:4" ht="18" customHeight="1">
      <c r="A52" s="10" t="s">
        <v>21</v>
      </c>
      <c r="B52" s="13"/>
      <c r="C52" s="16">
        <f>SUM(C51)</f>
        <v>0</v>
      </c>
      <c r="D52" s="1"/>
    </row>
    <row r="53" spans="1:4" ht="18" customHeight="1">
      <c r="A53" s="10" t="s">
        <v>45</v>
      </c>
      <c r="B53" s="13"/>
      <c r="C53" s="16">
        <f>C47-C52</f>
        <v>162000</v>
      </c>
      <c r="D53" s="1"/>
    </row>
    <row r="54" spans="1:4" ht="24" customHeight="1">
      <c r="A54" s="22" t="s">
        <v>46</v>
      </c>
      <c r="B54" s="23"/>
      <c r="C54" s="15">
        <v>7623606.9299999997</v>
      </c>
      <c r="D54" s="1"/>
    </row>
    <row r="55" spans="1:4" ht="18" customHeight="1">
      <c r="A55" s="10" t="s">
        <v>47</v>
      </c>
      <c r="B55" s="23"/>
      <c r="C55" s="15">
        <v>66778960.43</v>
      </c>
      <c r="D55" s="1"/>
    </row>
    <row r="56" spans="1:4" ht="18" customHeight="1" thickBot="1">
      <c r="A56" s="10" t="s">
        <v>48</v>
      </c>
      <c r="B56" s="23"/>
      <c r="C56" s="24">
        <f>C54+C55</f>
        <v>74402567.359999999</v>
      </c>
      <c r="D56" s="1"/>
    </row>
    <row r="57" spans="1:4" ht="18" customHeight="1" thickTop="1">
      <c r="A57" s="25"/>
      <c r="B57" s="1"/>
      <c r="C57" s="1"/>
      <c r="D57" s="1"/>
    </row>
    <row r="58" spans="1:4" ht="18" customHeight="1">
      <c r="A58" s="26" t="s">
        <v>49</v>
      </c>
      <c r="B58" s="1"/>
      <c r="C58" s="27"/>
      <c r="D58" s="1"/>
    </row>
    <row r="59" spans="1:4" ht="18" customHeight="1">
      <c r="B59" s="1"/>
      <c r="C59" s="1"/>
      <c r="D59" s="1"/>
    </row>
    <row r="60" spans="1:4" ht="18" customHeight="1">
      <c r="B60" s="1"/>
      <c r="C60" s="1"/>
      <c r="D60" s="1"/>
    </row>
    <row r="61" spans="1:4" ht="18" customHeight="1">
      <c r="A61" s="26" t="s">
        <v>54</v>
      </c>
      <c r="B61" s="1"/>
      <c r="C61" s="26"/>
      <c r="D61" s="1"/>
    </row>
    <row r="62" spans="1:4" ht="18" customHeight="1">
      <c r="A62" s="1" t="s">
        <v>50</v>
      </c>
      <c r="B62" s="1"/>
      <c r="C62" s="1"/>
      <c r="D62" s="1"/>
    </row>
    <row r="63" spans="1:4" ht="18" customHeight="1">
      <c r="A63" s="26" t="s">
        <v>51</v>
      </c>
      <c r="B63" s="1"/>
      <c r="C63" s="1"/>
      <c r="D63" s="1"/>
    </row>
    <row r="64" spans="1:4" ht="18" customHeight="1">
      <c r="B64" s="1"/>
      <c r="C64" s="1"/>
      <c r="D64" s="1"/>
    </row>
    <row r="65" spans="1:4" ht="18" customHeight="1">
      <c r="A65" s="28"/>
      <c r="B65" s="1"/>
      <c r="C65" s="1"/>
      <c r="D65" s="1"/>
    </row>
    <row r="66" spans="1:4" ht="18" customHeight="1">
      <c r="A66" s="29" t="s">
        <v>55</v>
      </c>
      <c r="B66" s="1"/>
      <c r="C66" s="1" t="s">
        <v>52</v>
      </c>
      <c r="D66" s="1"/>
    </row>
    <row r="67" spans="1:4" ht="18" customHeight="1">
      <c r="A67" s="30" t="s">
        <v>53</v>
      </c>
      <c r="B67" s="1"/>
      <c r="C67" s="1"/>
      <c r="D67" s="1"/>
    </row>
    <row r="68" spans="1:4" ht="18" customHeight="1">
      <c r="A68" s="31"/>
      <c r="B68" s="1"/>
      <c r="C68" s="1"/>
      <c r="D68" s="1"/>
    </row>
  </sheetData>
  <mergeCells count="5">
    <mergeCell ref="A3:C3"/>
    <mergeCell ref="A4:C4"/>
    <mergeCell ref="A5:C5"/>
    <mergeCell ref="A6:C6"/>
    <mergeCell ref="A7:C7"/>
  </mergeCells>
  <pageMargins left="1" right="0.5" top="1" bottom="0.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CashFlow1stQ2017</vt:lpstr>
      <vt:lpstr>CashFlow1stQ2017!Print_Area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Loidie_Office_PC</dc:creator>
  <cp:lastModifiedBy>Loidie_Office_PC</cp:lastModifiedBy>
  <dcterms:created xsi:type="dcterms:W3CDTF">2017-05-08T05:34:39Z</dcterms:created>
  <dcterms:modified xsi:type="dcterms:W3CDTF">2017-05-08T05:36:37Z</dcterms:modified>
</cp:coreProperties>
</file>